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015" activeTab="0"/>
  </bookViews>
  <sheets>
    <sheet name="studenci_06-DNIFLI0_g17_2009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Witkowski</author>
    <author>Marcin</author>
  </authors>
  <commentList>
    <comment ref="D8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Brak sortowania nazwisk w pliku z danymi do korespondencji seryjnej i spacji pomiędzy imieniem a nazwiskiem.
"Proszę..." nie jest wcięte za pomoca wcięcia pierwszego akapitu, tylko całym lewym wcięciem.</t>
        </r>
      </text>
    </comment>
    <comment ref="D10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Nie wykorzystano wcięcia pierwszego wiersza. Data i podpis nie wyśrodkowane tylko wyrównane do prawej. Wysyłana wersja rozwiązanie dwa razy. Reasumując za małe niedociągnięcia -1 punkt.</t>
        </r>
      </text>
    </comment>
    <comment ref="D22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 pierwszej wersji nieposortowane nazwiska, druga wersja wysłana nie była scalonym plikiem 21 podać tylko jedną stroną ze źródłem danych. Za niestosowanie się do treści zadania z PDF -1,5 pkt. </t>
        </r>
      </text>
    </comment>
    <comment ref="D5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Nie ma poziomej czarnej linii na dole strony.</t>
        </r>
      </text>
    </comment>
    <comment ref="E14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Wykres jest zupełnie inny niż w moim pliku PDf (zamienione osie X z Y) dodatkowo jest nieopisany.</t>
        </r>
      </text>
    </comment>
    <comment ref="D6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Wysyłane dwukrotnie.</t>
        </r>
      </text>
    </comment>
    <comment ref="E19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Jeden wzór jest inny niż w zadaniu.</t>
        </r>
      </text>
    </comment>
    <comment ref="D20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Przy ,,Panu'' jest Enter niepotrzebny. Nie ma spacji w wyrażeniu Uzasadnieniewniosku</t>
        </r>
      </text>
    </comment>
    <comment ref="D18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Maił być to scalony plik. 21 stron podan dla kazdego studenta jedno.</t>
        </r>
      </text>
    </comment>
    <comment ref="D3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Numery albumów studentów są złe.</t>
        </r>
      </text>
    </comment>
    <comment ref="D19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Wysyłane parę razy</t>
        </r>
      </text>
    </comment>
    <comment ref="E17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Wykres niechlujny. Legenda lat tylko do 2003 jest widoczna.</t>
        </r>
      </text>
    </comment>
    <comment ref="D17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"Adam Żak" ? Imiona, nazwiska i numery indeksów pomieszane razem w nieładzie. Wysłane dużo po czasie.</t>
        </r>
      </text>
    </comment>
    <comment ref="E23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Wzory nie wyglądają poprawnie.</t>
        </r>
      </text>
    </comment>
    <comment ref="D9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Wysłane po terminie</t>
        </r>
      </text>
    </comment>
    <comment ref="E9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Wysłane po terminie</t>
        </r>
      </text>
    </comment>
    <comment ref="D21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Wysłane po terminie. Nazwiska nieposortowane tak jak miały być.</t>
        </r>
      </text>
    </comment>
    <comment ref="E21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Wysłane po terminie</t>
        </r>
      </text>
    </comment>
    <comment ref="E11" authorId="1">
      <text>
        <r>
          <rPr>
            <b/>
            <sz val="9"/>
            <rFont val="Tahoma"/>
            <family val="0"/>
          </rPr>
          <t>Marcin:</t>
        </r>
        <r>
          <rPr>
            <sz val="9"/>
            <rFont val="Tahoma"/>
            <family val="0"/>
          </rPr>
          <t xml:space="preserve">
Wysłąne po terminie</t>
        </r>
      </text>
    </comment>
    <comment ref="D11" authorId="1">
      <text>
        <r>
          <rPr>
            <b/>
            <sz val="9"/>
            <rFont val="Tahoma"/>
            <family val="0"/>
          </rPr>
          <t>Marcin:</t>
        </r>
        <r>
          <rPr>
            <sz val="9"/>
            <rFont val="Tahoma"/>
            <family val="0"/>
          </rPr>
          <t xml:space="preserve">
Wysłąne po terminie. Nazwiska nieposortowane.
</t>
        </r>
      </text>
    </comment>
  </commentList>
</comments>
</file>

<file path=xl/sharedStrings.xml><?xml version="1.0" encoding="utf-8"?>
<sst xmlns="http://schemas.openxmlformats.org/spreadsheetml/2006/main" count="32" uniqueCount="26">
  <si>
    <t>Indeks</t>
  </si>
  <si>
    <t>Suma Pkt.</t>
  </si>
  <si>
    <t>Procent</t>
  </si>
  <si>
    <t>MAX</t>
  </si>
  <si>
    <t>zad1</t>
  </si>
  <si>
    <t>zad2</t>
  </si>
  <si>
    <t>Termin</t>
  </si>
  <si>
    <t>27.X</t>
  </si>
  <si>
    <t>Zadanie2</t>
  </si>
  <si>
    <t>Aliasy okazało się, że nikomu nie działają (żadnej z osób, które wysłały adres z aliasem on nie działa),</t>
  </si>
  <si>
    <t>zapewne nie działają one globalnie na tym serwerze i nie da się po prostu ich założyć, więc zgodnie z obietnicą nie są liczone.</t>
  </si>
  <si>
    <t>Zajęcia 1</t>
  </si>
  <si>
    <t>Zajęcia 2</t>
  </si>
  <si>
    <t>Zajęcia 6</t>
  </si>
  <si>
    <t>Ocena</t>
  </si>
  <si>
    <t>10.XI</t>
  </si>
  <si>
    <t>Kolokwium</t>
  </si>
  <si>
    <t>Termin oznacza do danego dnia (nie włącznie)</t>
  </si>
  <si>
    <t>Zadanie 1</t>
  </si>
  <si>
    <t>Zadanie 2</t>
  </si>
  <si>
    <t>Zadanie 3</t>
  </si>
  <si>
    <t>Zadanie 4</t>
  </si>
  <si>
    <t>Zadanie 5</t>
  </si>
  <si>
    <t>Zadanie 6</t>
  </si>
  <si>
    <t>Suma kolokwoim</t>
  </si>
  <si>
    <t>Excel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</si>
</sst>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13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6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4" borderId="0" xfId="0" applyFont="1" applyFill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67" fontId="1" fillId="5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7" fontId="6" fillId="5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167" fontId="6" fillId="6" borderId="1" xfId="0" applyNumberFormat="1" applyFont="1" applyFill="1" applyBorder="1" applyAlignment="1">
      <alignment/>
    </xf>
    <xf numFmtId="167" fontId="9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/>
    </xf>
    <xf numFmtId="10" fontId="0" fillId="7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Oceny Kolokwium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Oceny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'studenci_06-DNIFLI0_g17_2009-10'!$C$35:$C$40</c:f>
              <c:numCache/>
            </c:numRef>
          </c:cat>
          <c:val>
            <c:numRef>
              <c:f>'studenci_06-DNIFLI0_g17_2009-10'!$B$35:$B$40</c:f>
              <c:numCache/>
            </c:numRef>
          </c:val>
        </c:ser>
        <c:axId val="39512317"/>
        <c:axId val="20066534"/>
      </c:bar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12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34</xdr:row>
      <xdr:rowOff>19050</xdr:rowOff>
    </xdr:from>
    <xdr:to>
      <xdr:col>15</xdr:col>
      <xdr:colOff>247650</xdr:colOff>
      <xdr:row>58</xdr:row>
      <xdr:rowOff>152400</xdr:rowOff>
    </xdr:to>
    <xdr:graphicFrame>
      <xdr:nvGraphicFramePr>
        <xdr:cNvPr id="1" name="Chart 19"/>
        <xdr:cNvGraphicFramePr/>
      </xdr:nvGraphicFramePr>
      <xdr:xfrm>
        <a:off x="2581275" y="5524500"/>
        <a:ext cx="79533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A20" sqref="A20"/>
    </sheetView>
  </sheetViews>
  <sheetFormatPr defaultColWidth="9.00390625" defaultRowHeight="12.75"/>
  <cols>
    <col min="16" max="16" width="9.75390625" style="0" bestFit="1" customWidth="1"/>
    <col min="18" max="18" width="16.75390625" style="15" customWidth="1"/>
    <col min="20" max="20" width="9.75390625" style="0" bestFit="1" customWidth="1"/>
    <col min="21" max="21" width="9.125" style="9" customWidth="1"/>
  </cols>
  <sheetData>
    <row r="1" spans="1:20" ht="12.75">
      <c r="A1" t="s">
        <v>0</v>
      </c>
      <c r="B1" s="4" t="s">
        <v>11</v>
      </c>
      <c r="C1" s="4" t="s">
        <v>11</v>
      </c>
      <c r="D1" s="4" t="s">
        <v>12</v>
      </c>
      <c r="E1" s="4" t="s">
        <v>12</v>
      </c>
      <c r="F1" s="4" t="s">
        <v>13</v>
      </c>
      <c r="G1" s="4" t="s">
        <v>16</v>
      </c>
      <c r="H1" s="4"/>
      <c r="I1" s="4"/>
      <c r="J1" s="4"/>
      <c r="K1" s="4"/>
      <c r="L1" s="4"/>
      <c r="M1" s="1" t="s">
        <v>1</v>
      </c>
      <c r="N1" s="2" t="s">
        <v>2</v>
      </c>
      <c r="O1" s="20" t="s">
        <v>25</v>
      </c>
      <c r="P1" s="6" t="s">
        <v>14</v>
      </c>
      <c r="R1" s="15" t="s">
        <v>24</v>
      </c>
      <c r="S1" s="2" t="s">
        <v>2</v>
      </c>
      <c r="T1" s="6" t="s">
        <v>14</v>
      </c>
    </row>
    <row r="2" spans="2:20" ht="12.75">
      <c r="B2" s="4" t="s">
        <v>4</v>
      </c>
      <c r="C2" s="4" t="s">
        <v>5</v>
      </c>
      <c r="D2" s="4"/>
      <c r="E2" s="4"/>
      <c r="F2" s="4"/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1"/>
      <c r="N2" s="2"/>
      <c r="O2" s="20"/>
      <c r="P2" s="7"/>
      <c r="S2" s="2"/>
      <c r="T2" s="7"/>
    </row>
    <row r="3" spans="1:21" ht="12.75">
      <c r="A3">
        <v>325692</v>
      </c>
      <c r="B3">
        <v>1</v>
      </c>
      <c r="C3">
        <v>1</v>
      </c>
      <c r="D3" s="10">
        <v>9</v>
      </c>
      <c r="E3" s="10">
        <v>5</v>
      </c>
      <c r="F3">
        <v>10</v>
      </c>
      <c r="G3">
        <v>10.5</v>
      </c>
      <c r="H3">
        <v>4</v>
      </c>
      <c r="I3">
        <v>5.5</v>
      </c>
      <c r="J3">
        <v>6</v>
      </c>
      <c r="K3">
        <v>3</v>
      </c>
      <c r="L3">
        <v>6</v>
      </c>
      <c r="M3" s="1">
        <f>SUM(B3:L3)</f>
        <v>61</v>
      </c>
      <c r="N3" s="3">
        <f aca="true" t="shared" si="0" ref="N3:N23">SUM(B3:L3)/SUM($B$25:$L$25)</f>
        <v>0.9104477611940298</v>
      </c>
      <c r="O3" s="21">
        <v>0.1</v>
      </c>
      <c r="P3" s="8">
        <f aca="true" t="shared" si="1" ref="P3:P23">IF(Q3&lt;50,2,CHOOSE((Q3-50)/10+1,3,3.5,4,4.5,5,5))</f>
        <v>5</v>
      </c>
      <c r="Q3" s="9">
        <f>N3*100+O3*100</f>
        <v>101.04477611940298</v>
      </c>
      <c r="R3" s="15">
        <f>SUM(G3:L3)</f>
        <v>35</v>
      </c>
      <c r="S3" s="3">
        <f>R3/$R$25</f>
        <v>0.875</v>
      </c>
      <c r="T3" s="8">
        <f>IF(U3&lt;50,2,CHOOSE((U3-50)/10+1,3,3.5,4,4.5,5,5))</f>
        <v>4.5</v>
      </c>
      <c r="U3" s="9">
        <f>S3*100</f>
        <v>87.5</v>
      </c>
    </row>
    <row r="4" spans="1:21" ht="12.75">
      <c r="A4">
        <v>340949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">
        <f aca="true" t="shared" si="2" ref="M4:M23">SUM(B4:L4)</f>
        <v>0</v>
      </c>
      <c r="N4" s="3">
        <f t="shared" si="0"/>
        <v>0</v>
      </c>
      <c r="O4" s="21">
        <v>0</v>
      </c>
      <c r="P4" s="18">
        <f t="shared" si="1"/>
        <v>2</v>
      </c>
      <c r="Q4" s="9">
        <f aca="true" t="shared" si="3" ref="Q4:Q23">N4*100+O4*100</f>
        <v>0</v>
      </c>
      <c r="R4" s="17">
        <f aca="true" t="shared" si="4" ref="R4:R23">SUM(G4:L4)</f>
        <v>0</v>
      </c>
      <c r="S4" s="3">
        <f aca="true" t="shared" si="5" ref="S4:S23">R4/$R$25</f>
        <v>0</v>
      </c>
      <c r="T4" s="18">
        <f aca="true" t="shared" si="6" ref="T4:T23">IF(U4&lt;50,2,CHOOSE((U4-50)/10+1,3,3.5,4,4.5,5,5))</f>
        <v>2</v>
      </c>
      <c r="U4" s="9">
        <f aca="true" t="shared" si="7" ref="U4:U23">S4*100</f>
        <v>0</v>
      </c>
    </row>
    <row r="5" spans="1:21" ht="12.75">
      <c r="A5">
        <v>351871</v>
      </c>
      <c r="B5">
        <v>1</v>
      </c>
      <c r="C5">
        <v>1</v>
      </c>
      <c r="D5">
        <v>9.5</v>
      </c>
      <c r="E5">
        <v>5</v>
      </c>
      <c r="F5">
        <v>10</v>
      </c>
      <c r="G5">
        <v>12.5</v>
      </c>
      <c r="H5">
        <v>4</v>
      </c>
      <c r="I5">
        <v>3</v>
      </c>
      <c r="J5">
        <v>2</v>
      </c>
      <c r="K5">
        <v>3</v>
      </c>
      <c r="L5">
        <v>6</v>
      </c>
      <c r="M5" s="1">
        <f t="shared" si="2"/>
        <v>57</v>
      </c>
      <c r="N5" s="3">
        <f t="shared" si="0"/>
        <v>0.8507462686567164</v>
      </c>
      <c r="O5" s="21">
        <v>0.1</v>
      </c>
      <c r="P5" s="8">
        <f t="shared" si="1"/>
        <v>5</v>
      </c>
      <c r="Q5" s="9">
        <f t="shared" si="3"/>
        <v>95.07462686567165</v>
      </c>
      <c r="R5" s="15">
        <f t="shared" si="4"/>
        <v>30.5</v>
      </c>
      <c r="S5" s="3">
        <f t="shared" si="5"/>
        <v>0.7625</v>
      </c>
      <c r="T5" s="8">
        <f t="shared" si="6"/>
        <v>4</v>
      </c>
      <c r="U5" s="9">
        <f t="shared" si="7"/>
        <v>76.25</v>
      </c>
    </row>
    <row r="6" spans="1:21" ht="12.75">
      <c r="A6">
        <v>351872</v>
      </c>
      <c r="B6">
        <v>1</v>
      </c>
      <c r="C6">
        <v>1</v>
      </c>
      <c r="D6">
        <v>9.5</v>
      </c>
      <c r="E6">
        <v>5</v>
      </c>
      <c r="F6">
        <v>10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 s="1">
        <f t="shared" si="2"/>
        <v>28.5</v>
      </c>
      <c r="N6" s="3">
        <f t="shared" si="0"/>
        <v>0.4253731343283582</v>
      </c>
      <c r="O6" s="21">
        <v>0.1</v>
      </c>
      <c r="P6" s="12">
        <f t="shared" si="1"/>
        <v>3</v>
      </c>
      <c r="Q6" s="9">
        <f t="shared" si="3"/>
        <v>52.53731343283582</v>
      </c>
      <c r="R6" s="15">
        <f t="shared" si="4"/>
        <v>2</v>
      </c>
      <c r="S6" s="3">
        <f t="shared" si="5"/>
        <v>0.05</v>
      </c>
      <c r="T6" s="12">
        <f t="shared" si="6"/>
        <v>2</v>
      </c>
      <c r="U6" s="9">
        <f t="shared" si="7"/>
        <v>5</v>
      </c>
    </row>
    <row r="7" spans="1:21" ht="12.75">
      <c r="A7">
        <v>351873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">
        <f t="shared" si="2"/>
        <v>0</v>
      </c>
      <c r="N7" s="3">
        <f t="shared" si="0"/>
        <v>0</v>
      </c>
      <c r="O7" s="21">
        <v>0</v>
      </c>
      <c r="P7" s="18">
        <f t="shared" si="1"/>
        <v>2</v>
      </c>
      <c r="Q7" s="9">
        <f t="shared" si="3"/>
        <v>0</v>
      </c>
      <c r="R7" s="17">
        <f t="shared" si="4"/>
        <v>0</v>
      </c>
      <c r="S7" s="3">
        <f t="shared" si="5"/>
        <v>0</v>
      </c>
      <c r="T7" s="18">
        <f t="shared" si="6"/>
        <v>2</v>
      </c>
      <c r="U7" s="9">
        <f t="shared" si="7"/>
        <v>0</v>
      </c>
    </row>
    <row r="8" spans="1:21" ht="12.75">
      <c r="A8">
        <v>351876</v>
      </c>
      <c r="B8">
        <v>1</v>
      </c>
      <c r="C8">
        <v>1</v>
      </c>
      <c r="D8">
        <v>7</v>
      </c>
      <c r="E8">
        <v>5</v>
      </c>
      <c r="F8">
        <v>0</v>
      </c>
      <c r="G8">
        <v>11</v>
      </c>
      <c r="H8">
        <v>3</v>
      </c>
      <c r="I8">
        <v>6</v>
      </c>
      <c r="J8">
        <v>3</v>
      </c>
      <c r="K8">
        <v>1</v>
      </c>
      <c r="L8">
        <v>2</v>
      </c>
      <c r="M8" s="1">
        <f t="shared" si="2"/>
        <v>40</v>
      </c>
      <c r="N8" s="3">
        <f t="shared" si="0"/>
        <v>0.5970149253731343</v>
      </c>
      <c r="O8" s="21">
        <v>0</v>
      </c>
      <c r="P8" s="8">
        <f t="shared" si="1"/>
        <v>3</v>
      </c>
      <c r="Q8" s="9">
        <f t="shared" si="3"/>
        <v>59.70149253731343</v>
      </c>
      <c r="R8" s="15">
        <f t="shared" si="4"/>
        <v>26</v>
      </c>
      <c r="S8" s="3">
        <f t="shared" si="5"/>
        <v>0.65</v>
      </c>
      <c r="T8" s="8">
        <f t="shared" si="6"/>
        <v>3.5</v>
      </c>
      <c r="U8" s="9">
        <f t="shared" si="7"/>
        <v>65</v>
      </c>
    </row>
    <row r="9" spans="1:21" ht="12.75">
      <c r="A9">
        <v>351878</v>
      </c>
      <c r="B9">
        <v>1</v>
      </c>
      <c r="C9">
        <v>1</v>
      </c>
      <c r="D9" s="13">
        <v>7</v>
      </c>
      <c r="E9" s="13">
        <v>4</v>
      </c>
      <c r="F9">
        <v>10</v>
      </c>
      <c r="G9">
        <v>9</v>
      </c>
      <c r="H9">
        <v>4</v>
      </c>
      <c r="I9">
        <v>0</v>
      </c>
      <c r="J9">
        <v>0</v>
      </c>
      <c r="K9">
        <v>2</v>
      </c>
      <c r="L9">
        <v>2</v>
      </c>
      <c r="M9" s="1">
        <f t="shared" si="2"/>
        <v>40</v>
      </c>
      <c r="N9" s="3">
        <f t="shared" si="0"/>
        <v>0.5970149253731343</v>
      </c>
      <c r="O9" s="21">
        <v>0</v>
      </c>
      <c r="P9" s="8">
        <f t="shared" si="1"/>
        <v>3</v>
      </c>
      <c r="Q9" s="9">
        <f t="shared" si="3"/>
        <v>59.70149253731343</v>
      </c>
      <c r="R9" s="15">
        <f t="shared" si="4"/>
        <v>17</v>
      </c>
      <c r="S9" s="3">
        <f t="shared" si="5"/>
        <v>0.425</v>
      </c>
      <c r="T9" s="8">
        <v>3</v>
      </c>
      <c r="U9" s="9">
        <f t="shared" si="7"/>
        <v>42.5</v>
      </c>
    </row>
    <row r="10" spans="1:21" ht="12.75">
      <c r="A10">
        <v>351879</v>
      </c>
      <c r="B10">
        <v>1</v>
      </c>
      <c r="C10">
        <v>1</v>
      </c>
      <c r="D10">
        <v>9</v>
      </c>
      <c r="E10">
        <v>5</v>
      </c>
      <c r="F10">
        <v>10</v>
      </c>
      <c r="G10">
        <v>12</v>
      </c>
      <c r="H10">
        <v>4</v>
      </c>
      <c r="I10">
        <v>4</v>
      </c>
      <c r="J10">
        <v>6</v>
      </c>
      <c r="K10">
        <v>2</v>
      </c>
      <c r="L10">
        <v>5.5</v>
      </c>
      <c r="M10" s="1">
        <f t="shared" si="2"/>
        <v>59.5</v>
      </c>
      <c r="N10" s="3">
        <f t="shared" si="0"/>
        <v>0.8880597014925373</v>
      </c>
      <c r="O10" s="21">
        <v>0.1</v>
      </c>
      <c r="P10" s="8">
        <f t="shared" si="1"/>
        <v>5</v>
      </c>
      <c r="Q10" s="9">
        <f t="shared" si="3"/>
        <v>98.80597014925374</v>
      </c>
      <c r="R10" s="15">
        <f t="shared" si="4"/>
        <v>33.5</v>
      </c>
      <c r="S10" s="3">
        <f t="shared" si="5"/>
        <v>0.8375</v>
      </c>
      <c r="T10" s="8">
        <f t="shared" si="6"/>
        <v>4.5</v>
      </c>
      <c r="U10" s="9">
        <f t="shared" si="7"/>
        <v>83.75</v>
      </c>
    </row>
    <row r="11" spans="1:21" ht="12.75">
      <c r="A11">
        <v>359331</v>
      </c>
      <c r="B11">
        <v>1</v>
      </c>
      <c r="C11">
        <v>1</v>
      </c>
      <c r="D11" s="13">
        <v>5</v>
      </c>
      <c r="E11" s="13">
        <v>4</v>
      </c>
      <c r="F11">
        <v>10</v>
      </c>
      <c r="G11">
        <v>9</v>
      </c>
      <c r="H11">
        <v>2</v>
      </c>
      <c r="I11">
        <v>6</v>
      </c>
      <c r="J11">
        <v>7.5</v>
      </c>
      <c r="K11">
        <v>0</v>
      </c>
      <c r="L11">
        <v>0</v>
      </c>
      <c r="M11" s="1">
        <f t="shared" si="2"/>
        <v>45.5</v>
      </c>
      <c r="N11" s="3">
        <f t="shared" si="0"/>
        <v>0.6791044776119403</v>
      </c>
      <c r="O11" s="21">
        <v>0.1</v>
      </c>
      <c r="P11" s="8">
        <f t="shared" si="1"/>
        <v>4</v>
      </c>
      <c r="Q11" s="9">
        <f t="shared" si="3"/>
        <v>77.91044776119402</v>
      </c>
      <c r="R11" s="15">
        <f t="shared" si="4"/>
        <v>24.5</v>
      </c>
      <c r="S11" s="3">
        <f t="shared" si="5"/>
        <v>0.6125</v>
      </c>
      <c r="T11" s="8">
        <f t="shared" si="6"/>
        <v>3.5</v>
      </c>
      <c r="U11" s="9">
        <f t="shared" si="7"/>
        <v>61.25000000000001</v>
      </c>
    </row>
    <row r="12" spans="1:21" ht="12.75">
      <c r="A12">
        <v>351880</v>
      </c>
      <c r="B12">
        <v>1</v>
      </c>
      <c r="C12">
        <v>1</v>
      </c>
      <c r="D12">
        <v>10</v>
      </c>
      <c r="E12">
        <v>5</v>
      </c>
      <c r="F12">
        <v>10</v>
      </c>
      <c r="G12">
        <v>7</v>
      </c>
      <c r="H12">
        <v>4</v>
      </c>
      <c r="I12">
        <v>6</v>
      </c>
      <c r="J12">
        <v>0</v>
      </c>
      <c r="K12">
        <v>0</v>
      </c>
      <c r="L12">
        <v>5</v>
      </c>
      <c r="M12" s="1">
        <f t="shared" si="2"/>
        <v>49</v>
      </c>
      <c r="N12" s="3">
        <f t="shared" si="0"/>
        <v>0.7313432835820896</v>
      </c>
      <c r="O12" s="21">
        <v>0.1</v>
      </c>
      <c r="P12" s="8">
        <f t="shared" si="1"/>
        <v>4.5</v>
      </c>
      <c r="Q12" s="9">
        <f t="shared" si="3"/>
        <v>83.13432835820896</v>
      </c>
      <c r="R12" s="15">
        <f t="shared" si="4"/>
        <v>22</v>
      </c>
      <c r="S12" s="3">
        <f t="shared" si="5"/>
        <v>0.55</v>
      </c>
      <c r="T12" s="8">
        <f t="shared" si="6"/>
        <v>3</v>
      </c>
      <c r="U12" s="9">
        <f t="shared" si="7"/>
        <v>55.00000000000001</v>
      </c>
    </row>
    <row r="13" spans="1:21" ht="12.75">
      <c r="A13">
        <v>340956</v>
      </c>
      <c r="B13" s="14">
        <v>1</v>
      </c>
      <c r="C13" s="14">
        <v>1</v>
      </c>
      <c r="D13" s="13">
        <v>7</v>
      </c>
      <c r="E13" s="13">
        <v>4</v>
      </c>
      <c r="F13" s="14">
        <v>10</v>
      </c>
      <c r="G13" s="14">
        <v>12</v>
      </c>
      <c r="H13" s="14">
        <v>3</v>
      </c>
      <c r="I13" s="14">
        <v>6</v>
      </c>
      <c r="J13" s="14">
        <v>7</v>
      </c>
      <c r="K13" s="14">
        <v>4</v>
      </c>
      <c r="L13" s="14">
        <v>5</v>
      </c>
      <c r="M13" s="1">
        <f t="shared" si="2"/>
        <v>60</v>
      </c>
      <c r="N13" s="3">
        <f t="shared" si="0"/>
        <v>0.8955223880597015</v>
      </c>
      <c r="O13" s="21">
        <v>0</v>
      </c>
      <c r="P13" s="8">
        <f t="shared" si="1"/>
        <v>4.5</v>
      </c>
      <c r="Q13" s="9">
        <f t="shared" si="3"/>
        <v>89.55223880597015</v>
      </c>
      <c r="R13" s="15">
        <f t="shared" si="4"/>
        <v>37</v>
      </c>
      <c r="S13" s="3">
        <f t="shared" si="5"/>
        <v>0.925</v>
      </c>
      <c r="T13" s="8">
        <f t="shared" si="6"/>
        <v>5</v>
      </c>
      <c r="U13" s="9">
        <f t="shared" si="7"/>
        <v>92.5</v>
      </c>
    </row>
    <row r="14" spans="1:21" ht="12.75">
      <c r="A14">
        <v>351881</v>
      </c>
      <c r="B14">
        <v>1</v>
      </c>
      <c r="C14">
        <v>1</v>
      </c>
      <c r="D14">
        <v>10</v>
      </c>
      <c r="E14">
        <v>2.5</v>
      </c>
      <c r="F14">
        <v>10</v>
      </c>
      <c r="G14">
        <v>9</v>
      </c>
      <c r="H14">
        <v>0</v>
      </c>
      <c r="I14">
        <v>4</v>
      </c>
      <c r="J14">
        <v>3.5</v>
      </c>
      <c r="K14">
        <v>2.5</v>
      </c>
      <c r="L14">
        <v>4</v>
      </c>
      <c r="M14" s="1">
        <f t="shared" si="2"/>
        <v>47.5</v>
      </c>
      <c r="N14" s="3">
        <f t="shared" si="0"/>
        <v>0.7089552238805971</v>
      </c>
      <c r="O14" s="21">
        <v>0.1</v>
      </c>
      <c r="P14" s="8">
        <f t="shared" si="1"/>
        <v>4.5</v>
      </c>
      <c r="Q14" s="9">
        <f t="shared" si="3"/>
        <v>80.8955223880597</v>
      </c>
      <c r="R14" s="15">
        <f t="shared" si="4"/>
        <v>23</v>
      </c>
      <c r="S14" s="3">
        <f t="shared" si="5"/>
        <v>0.575</v>
      </c>
      <c r="T14" s="8">
        <f t="shared" si="6"/>
        <v>3</v>
      </c>
      <c r="U14" s="9">
        <f t="shared" si="7"/>
        <v>57.49999999999999</v>
      </c>
    </row>
    <row r="15" spans="1:21" ht="12.75">
      <c r="A15">
        <v>351882</v>
      </c>
      <c r="B15">
        <v>1</v>
      </c>
      <c r="C15">
        <v>1</v>
      </c>
      <c r="D15">
        <v>10</v>
      </c>
      <c r="E15">
        <v>5</v>
      </c>
      <c r="F15">
        <v>10</v>
      </c>
      <c r="G15">
        <v>14</v>
      </c>
      <c r="H15">
        <v>4</v>
      </c>
      <c r="I15">
        <v>6</v>
      </c>
      <c r="J15">
        <v>6</v>
      </c>
      <c r="K15">
        <v>4</v>
      </c>
      <c r="L15">
        <v>6</v>
      </c>
      <c r="M15" s="1">
        <f t="shared" si="2"/>
        <v>67</v>
      </c>
      <c r="N15" s="3">
        <f t="shared" si="0"/>
        <v>1</v>
      </c>
      <c r="O15" s="21">
        <v>0</v>
      </c>
      <c r="P15" s="19">
        <f t="shared" si="1"/>
        <v>5</v>
      </c>
      <c r="Q15" s="9">
        <f t="shared" si="3"/>
        <v>100</v>
      </c>
      <c r="R15" s="15">
        <f t="shared" si="4"/>
        <v>40</v>
      </c>
      <c r="S15" s="3">
        <f t="shared" si="5"/>
        <v>1</v>
      </c>
      <c r="T15" s="8">
        <f t="shared" si="6"/>
        <v>5</v>
      </c>
      <c r="U15" s="9">
        <f t="shared" si="7"/>
        <v>100</v>
      </c>
    </row>
    <row r="16" spans="1:21" ht="12.75">
      <c r="A16">
        <v>287049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">
        <f t="shared" si="2"/>
        <v>0</v>
      </c>
      <c r="N16" s="3">
        <f t="shared" si="0"/>
        <v>0</v>
      </c>
      <c r="O16" s="21">
        <v>0</v>
      </c>
      <c r="P16" s="18">
        <f t="shared" si="1"/>
        <v>2</v>
      </c>
      <c r="Q16" s="9">
        <f t="shared" si="3"/>
        <v>0</v>
      </c>
      <c r="R16" s="17">
        <f t="shared" si="4"/>
        <v>0</v>
      </c>
      <c r="S16" s="3">
        <f t="shared" si="5"/>
        <v>0</v>
      </c>
      <c r="T16" s="18">
        <f t="shared" si="6"/>
        <v>2</v>
      </c>
      <c r="U16" s="9">
        <f t="shared" si="7"/>
        <v>0</v>
      </c>
    </row>
    <row r="17" spans="1:21" ht="12.75">
      <c r="A17">
        <v>315481</v>
      </c>
      <c r="B17" s="16">
        <v>1</v>
      </c>
      <c r="C17" s="16">
        <v>1</v>
      </c>
      <c r="D17" s="16">
        <v>6</v>
      </c>
      <c r="E17" s="16">
        <v>4.5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">
        <f t="shared" si="2"/>
        <v>12.5</v>
      </c>
      <c r="N17" s="3">
        <f t="shared" si="0"/>
        <v>0.1865671641791045</v>
      </c>
      <c r="O17" s="21">
        <v>0</v>
      </c>
      <c r="P17" s="12">
        <f t="shared" si="1"/>
        <v>2</v>
      </c>
      <c r="Q17" s="9">
        <f t="shared" si="3"/>
        <v>18.65671641791045</v>
      </c>
      <c r="R17" s="15">
        <f t="shared" si="4"/>
        <v>0</v>
      </c>
      <c r="S17" s="3">
        <f t="shared" si="5"/>
        <v>0</v>
      </c>
      <c r="T17" s="12">
        <v>2</v>
      </c>
      <c r="U17" s="9">
        <f t="shared" si="7"/>
        <v>0</v>
      </c>
    </row>
    <row r="18" spans="1:21" ht="12.75">
      <c r="A18">
        <v>351885</v>
      </c>
      <c r="B18">
        <v>1</v>
      </c>
      <c r="C18">
        <v>1</v>
      </c>
      <c r="D18" s="10">
        <v>6</v>
      </c>
      <c r="E18" s="10">
        <v>5</v>
      </c>
      <c r="F18">
        <v>10</v>
      </c>
      <c r="G18">
        <v>16</v>
      </c>
      <c r="H18">
        <v>4</v>
      </c>
      <c r="I18">
        <v>6</v>
      </c>
      <c r="J18">
        <v>8</v>
      </c>
      <c r="K18">
        <v>3</v>
      </c>
      <c r="L18">
        <v>6</v>
      </c>
      <c r="M18" s="1">
        <f t="shared" si="2"/>
        <v>66</v>
      </c>
      <c r="N18" s="3">
        <f t="shared" si="0"/>
        <v>0.9850746268656716</v>
      </c>
      <c r="O18" s="21">
        <v>0</v>
      </c>
      <c r="P18" s="19">
        <f t="shared" si="1"/>
        <v>5</v>
      </c>
      <c r="Q18" s="9">
        <f t="shared" si="3"/>
        <v>98.50746268656717</v>
      </c>
      <c r="R18" s="15">
        <f t="shared" si="4"/>
        <v>43</v>
      </c>
      <c r="S18" s="3">
        <f t="shared" si="5"/>
        <v>1.075</v>
      </c>
      <c r="T18" s="8">
        <v>5</v>
      </c>
      <c r="U18" s="9">
        <f t="shared" si="7"/>
        <v>107.5</v>
      </c>
    </row>
    <row r="19" spans="1:21" ht="12.75">
      <c r="A19">
        <v>351888</v>
      </c>
      <c r="B19">
        <v>1</v>
      </c>
      <c r="C19">
        <v>1</v>
      </c>
      <c r="D19">
        <v>9.5</v>
      </c>
      <c r="E19">
        <v>4.5</v>
      </c>
      <c r="F19">
        <v>10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 s="1">
        <f t="shared" si="2"/>
        <v>27</v>
      </c>
      <c r="N19" s="3">
        <f t="shared" si="0"/>
        <v>0.40298507462686567</v>
      </c>
      <c r="O19" s="21">
        <v>0.1</v>
      </c>
      <c r="P19" s="12">
        <f t="shared" si="1"/>
        <v>3</v>
      </c>
      <c r="Q19" s="9">
        <f t="shared" si="3"/>
        <v>50.298507462686565</v>
      </c>
      <c r="R19" s="15">
        <f t="shared" si="4"/>
        <v>1</v>
      </c>
      <c r="S19" s="3">
        <f t="shared" si="5"/>
        <v>0.025</v>
      </c>
      <c r="T19" s="12">
        <f t="shared" si="6"/>
        <v>2</v>
      </c>
      <c r="U19" s="9">
        <f t="shared" si="7"/>
        <v>2.5</v>
      </c>
    </row>
    <row r="20" spans="1:21" ht="12.75">
      <c r="A20">
        <v>351889</v>
      </c>
      <c r="B20" s="14">
        <v>0</v>
      </c>
      <c r="C20" s="14">
        <v>0</v>
      </c>
      <c r="D20">
        <v>9</v>
      </c>
      <c r="E20">
        <v>5</v>
      </c>
      <c r="F20">
        <v>10</v>
      </c>
      <c r="G20">
        <v>8</v>
      </c>
      <c r="H20">
        <v>3</v>
      </c>
      <c r="I20">
        <v>6</v>
      </c>
      <c r="J20">
        <v>4</v>
      </c>
      <c r="K20">
        <v>4</v>
      </c>
      <c r="L20">
        <v>5</v>
      </c>
      <c r="M20" s="1">
        <f t="shared" si="2"/>
        <v>54</v>
      </c>
      <c r="N20" s="3">
        <f t="shared" si="0"/>
        <v>0.8059701492537313</v>
      </c>
      <c r="O20" s="21">
        <v>0</v>
      </c>
      <c r="P20" s="8">
        <f t="shared" si="1"/>
        <v>4.5</v>
      </c>
      <c r="Q20" s="9">
        <f t="shared" si="3"/>
        <v>80.59701492537313</v>
      </c>
      <c r="R20" s="15">
        <f t="shared" si="4"/>
        <v>30</v>
      </c>
      <c r="S20" s="3">
        <f t="shared" si="5"/>
        <v>0.75</v>
      </c>
      <c r="T20" s="8">
        <f t="shared" si="6"/>
        <v>4</v>
      </c>
      <c r="U20" s="9">
        <f t="shared" si="7"/>
        <v>75</v>
      </c>
    </row>
    <row r="21" spans="1:21" ht="12.75">
      <c r="A21">
        <v>340961</v>
      </c>
      <c r="B21">
        <v>1</v>
      </c>
      <c r="C21">
        <v>1</v>
      </c>
      <c r="D21" s="13">
        <v>6</v>
      </c>
      <c r="E21" s="13">
        <v>4</v>
      </c>
      <c r="F21">
        <v>10</v>
      </c>
      <c r="G21">
        <v>5.5</v>
      </c>
      <c r="H21">
        <v>0</v>
      </c>
      <c r="I21">
        <v>3</v>
      </c>
      <c r="J21">
        <v>1</v>
      </c>
      <c r="K21">
        <v>3</v>
      </c>
      <c r="L21">
        <v>2</v>
      </c>
      <c r="M21" s="1">
        <f t="shared" si="2"/>
        <v>36.5</v>
      </c>
      <c r="N21" s="3">
        <f t="shared" si="0"/>
        <v>0.5447761194029851</v>
      </c>
      <c r="O21" s="21">
        <v>0</v>
      </c>
      <c r="P21" s="12">
        <f t="shared" si="1"/>
        <v>3</v>
      </c>
      <c r="Q21" s="9">
        <f t="shared" si="3"/>
        <v>54.47761194029851</v>
      </c>
      <c r="R21" s="15">
        <f t="shared" si="4"/>
        <v>14.5</v>
      </c>
      <c r="S21" s="3">
        <f t="shared" si="5"/>
        <v>0.3625</v>
      </c>
      <c r="T21" s="12">
        <f t="shared" si="6"/>
        <v>2</v>
      </c>
      <c r="U21" s="9">
        <f t="shared" si="7"/>
        <v>36.25</v>
      </c>
    </row>
    <row r="22" spans="1:21" ht="12.75">
      <c r="A22">
        <v>359333</v>
      </c>
      <c r="B22">
        <v>1</v>
      </c>
      <c r="C22">
        <v>1</v>
      </c>
      <c r="D22">
        <v>8.5</v>
      </c>
      <c r="E22">
        <v>5</v>
      </c>
      <c r="F22">
        <v>10</v>
      </c>
      <c r="G22">
        <v>10</v>
      </c>
      <c r="H22">
        <v>4</v>
      </c>
      <c r="I22">
        <v>4</v>
      </c>
      <c r="J22">
        <v>6</v>
      </c>
      <c r="K22">
        <v>2</v>
      </c>
      <c r="L22">
        <v>6</v>
      </c>
      <c r="M22" s="1">
        <f t="shared" si="2"/>
        <v>57.5</v>
      </c>
      <c r="N22" s="3">
        <f t="shared" si="0"/>
        <v>0.8582089552238806</v>
      </c>
      <c r="O22" s="21">
        <v>0.1</v>
      </c>
      <c r="P22" s="8">
        <f t="shared" si="1"/>
        <v>5</v>
      </c>
      <c r="Q22" s="9">
        <f t="shared" si="3"/>
        <v>95.82089552238806</v>
      </c>
      <c r="R22" s="15">
        <f t="shared" si="4"/>
        <v>32</v>
      </c>
      <c r="S22" s="3">
        <f t="shared" si="5"/>
        <v>0.8</v>
      </c>
      <c r="T22" s="8">
        <f t="shared" si="6"/>
        <v>4.5</v>
      </c>
      <c r="U22" s="9">
        <f t="shared" si="7"/>
        <v>80</v>
      </c>
    </row>
    <row r="23" spans="1:21" ht="12.75">
      <c r="A23">
        <v>351886</v>
      </c>
      <c r="B23">
        <v>1</v>
      </c>
      <c r="C23">
        <v>1</v>
      </c>
      <c r="D23" s="10">
        <v>10</v>
      </c>
      <c r="E23" s="11">
        <v>3</v>
      </c>
      <c r="F23">
        <v>10</v>
      </c>
      <c r="G23">
        <v>10</v>
      </c>
      <c r="H23">
        <v>4</v>
      </c>
      <c r="I23">
        <v>6</v>
      </c>
      <c r="J23">
        <v>7</v>
      </c>
      <c r="K23">
        <v>2</v>
      </c>
      <c r="L23">
        <v>6</v>
      </c>
      <c r="M23" s="1">
        <f t="shared" si="2"/>
        <v>60</v>
      </c>
      <c r="N23" s="3">
        <f t="shared" si="0"/>
        <v>0.8955223880597015</v>
      </c>
      <c r="O23" s="21">
        <v>0.1</v>
      </c>
      <c r="P23" s="8">
        <f t="shared" si="1"/>
        <v>5</v>
      </c>
      <c r="Q23" s="9">
        <f t="shared" si="3"/>
        <v>99.55223880597015</v>
      </c>
      <c r="R23" s="15">
        <f t="shared" si="4"/>
        <v>35</v>
      </c>
      <c r="S23" s="3">
        <f t="shared" si="5"/>
        <v>0.875</v>
      </c>
      <c r="T23" s="8">
        <f t="shared" si="6"/>
        <v>4.5</v>
      </c>
      <c r="U23" s="9">
        <f t="shared" si="7"/>
        <v>87.5</v>
      </c>
    </row>
    <row r="24" ht="12.75">
      <c r="Q24" s="9"/>
    </row>
    <row r="25" spans="1:18" ht="12.75">
      <c r="A25" t="s">
        <v>3</v>
      </c>
      <c r="B25">
        <v>1</v>
      </c>
      <c r="C25">
        <v>1</v>
      </c>
      <c r="D25">
        <v>10</v>
      </c>
      <c r="E25">
        <v>5</v>
      </c>
      <c r="F25">
        <v>10</v>
      </c>
      <c r="G25">
        <v>12</v>
      </c>
      <c r="H25">
        <v>4</v>
      </c>
      <c r="I25">
        <v>6</v>
      </c>
      <c r="J25">
        <v>8</v>
      </c>
      <c r="K25">
        <v>4</v>
      </c>
      <c r="L25">
        <v>6</v>
      </c>
      <c r="R25" s="15">
        <v>40</v>
      </c>
    </row>
    <row r="26" ht="12.75"/>
    <row r="27" spans="1:5" ht="12.75">
      <c r="A27" t="s">
        <v>6</v>
      </c>
      <c r="B27" s="4" t="s">
        <v>7</v>
      </c>
      <c r="C27" s="4" t="s">
        <v>7</v>
      </c>
      <c r="D27" s="4" t="s">
        <v>15</v>
      </c>
      <c r="E27" s="4" t="s">
        <v>15</v>
      </c>
    </row>
    <row r="28" ht="12.75"/>
    <row r="29" ht="12.75">
      <c r="B29" t="s">
        <v>17</v>
      </c>
    </row>
    <row r="32" spans="1:2" ht="12.75">
      <c r="A32" s="5" t="s">
        <v>8</v>
      </c>
      <c r="B32" t="s">
        <v>9</v>
      </c>
    </row>
    <row r="33" ht="12.75">
      <c r="B33" t="s">
        <v>10</v>
      </c>
    </row>
    <row r="35" spans="1:3" ht="12.75">
      <c r="A35">
        <f aca="true" t="shared" si="8" ref="A35:A40">FREQUENCY($T$3:$T$23,C35)</f>
        <v>7</v>
      </c>
      <c r="B35">
        <v>3</v>
      </c>
      <c r="C35">
        <v>2</v>
      </c>
    </row>
    <row r="36" spans="1:3" ht="12.75">
      <c r="A36">
        <f t="shared" si="8"/>
        <v>10</v>
      </c>
      <c r="B36">
        <f>A36-A35</f>
        <v>3</v>
      </c>
      <c r="C36">
        <v>3</v>
      </c>
    </row>
    <row r="37" spans="1:3" ht="12.75">
      <c r="A37">
        <f t="shared" si="8"/>
        <v>12</v>
      </c>
      <c r="B37">
        <f>A37-A36</f>
        <v>2</v>
      </c>
      <c r="C37">
        <v>3.5</v>
      </c>
    </row>
    <row r="38" spans="1:3" ht="12.75">
      <c r="A38">
        <f t="shared" si="8"/>
        <v>14</v>
      </c>
      <c r="B38">
        <f>A38-A37</f>
        <v>2</v>
      </c>
      <c r="C38">
        <v>4</v>
      </c>
    </row>
    <row r="39" spans="1:3" ht="12.75">
      <c r="A39">
        <f t="shared" si="8"/>
        <v>18</v>
      </c>
      <c r="B39">
        <f>A39-A38</f>
        <v>4</v>
      </c>
      <c r="C39">
        <v>4.5</v>
      </c>
    </row>
    <row r="40" spans="1:3" ht="12.75">
      <c r="A40">
        <f t="shared" si="8"/>
        <v>21</v>
      </c>
      <c r="B40">
        <f>A40-A39</f>
        <v>3</v>
      </c>
      <c r="C40">
        <v>5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Witkowski</dc:creator>
  <cp:keywords/>
  <dc:description/>
  <cp:lastModifiedBy>Marcin</cp:lastModifiedBy>
  <dcterms:created xsi:type="dcterms:W3CDTF">2009-10-18T12:34:51Z</dcterms:created>
  <dcterms:modified xsi:type="dcterms:W3CDTF">2010-01-22T18:19:54Z</dcterms:modified>
  <cp:category/>
  <cp:version/>
  <cp:contentType/>
  <cp:contentStatus/>
</cp:coreProperties>
</file>